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апрель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G9" i="1" l="1"/>
  <c r="F9" i="1" s="1"/>
  <c r="E13" i="1"/>
  <c r="I13" i="1" s="1"/>
  <c r="D13" i="1"/>
  <c r="H13" i="1" s="1"/>
  <c r="F13" i="1"/>
  <c r="E9" i="1"/>
  <c r="H9" i="1" l="1"/>
  <c r="I9" i="1"/>
  <c r="G20" i="1" l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G19" i="1" s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10" i="1" s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4" i="1"/>
  <c r="E12" i="1" s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G24" i="1"/>
  <c r="F24" i="1" s="1"/>
  <c r="F23" i="1" s="1"/>
  <c r="V12" i="1"/>
  <c r="I18" i="1"/>
  <c r="G25" i="1"/>
  <c r="H25" i="1" s="1"/>
  <c r="H19" i="1"/>
  <c r="F18" i="1"/>
  <c r="F17" i="1" s="1"/>
  <c r="F28" i="1"/>
  <c r="F27" i="1" s="1"/>
  <c r="G14" i="1"/>
  <c r="G12" i="1" s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19" i="1" s="1"/>
  <c r="F26" i="1"/>
  <c r="F25" i="1" s="1"/>
  <c r="F30" i="1"/>
  <c r="F29" i="1" s="1"/>
  <c r="J8" i="1" l="1"/>
  <c r="I29" i="1"/>
  <c r="I24" i="1"/>
  <c r="G10" i="1"/>
  <c r="G8" i="1" s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2" i="1" s="1"/>
  <c r="F10" i="1" l="1"/>
  <c r="F8" i="1" s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<sst xmlns="http://schemas.openxmlformats.org/spreadsheetml/2006/main" count="88" uniqueCount="47">
  <si>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</si>
  <si>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</si>
  <si>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</si>
  <si>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</si>
  <si>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</si>
  <si>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</si>
  <si>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</si>
  <si>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</si>
  <si>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</si>
  <si>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</si>
  <si>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</si>
  <si>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</si>
  <si>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</si>
  <si>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</si>
  <si>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</si>
  <si>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</si>
  <si>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</si>
  <si>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</si>
  <si>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</si>
  <si>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</si>
  <si>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</si>
  <si>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</si>
  <si>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</si>
  <si>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</si>
  <si>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</si>
  <si>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</si>
  <si>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</si>
  <si>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</si>
  <si>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</si>
  <si>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</si>
  <si>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</si>
  <si>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</si>
  <si>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</si>
  <si>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</si>
  <si>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</si>
  <si>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</si>
  <si>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</si>
  <si>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</si>
  <si>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</si>
  <si>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</si>
  <si>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</si>
  <si>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</si>
  <si>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</si>
  <si>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</si>
  <si>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</si>
  <si>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бюджет автономного округа</t>
  </si>
  <si>
    <t>Март: Плановые ассигнований в сумме 157,70 тыс. руб. из них:  -мероприятиям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Поиск поставщика на приобретение батареек  на сумму 2,5 тыс. руб.                -  мероприятие в рамках Дня солидарности в борьбе с терроризмом на сумму 9 т.р. будет проводиться в сентябре.                                                         Апрель: Плановые ассигнований в сумме 9,00 тыс. руб.  по мероприятию в рамках Дня солидарности в борьбе с терроризмом, которое будет проводиться в сентябре.                    
Исполнение плановых ассигнований по мероприятиям в рамках проекта «Живое слово», направленного на профилактику экстремизма в молодежной среде в полном объеме. Были заключены договоры:                                                                     ГПХ № 11/2026 от 16.03.2026 на сумму 146,2 тыс. руб;                                                                                                №21/2026 от 09.04.2026 на сумму 2,5 тыч.руб.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</si>
</sst>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16" fontId="8" fillId="0" borderId="5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6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S21" sqref="S21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71" t="s">
        <v>39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72" t="s">
        <v>2</v>
      </c>
      <c r="B4" s="75" t="s">
        <v>3</v>
      </c>
      <c r="C4" s="75" t="s">
        <v>4</v>
      </c>
      <c r="D4" s="78" t="s">
        <v>5</v>
      </c>
      <c r="E4" s="78" t="s">
        <v>5</v>
      </c>
      <c r="F4" s="78" t="s">
        <v>6</v>
      </c>
      <c r="G4" s="78" t="s">
        <v>7</v>
      </c>
      <c r="H4" s="66" t="s">
        <v>8</v>
      </c>
      <c r="I4" s="67"/>
      <c r="J4" s="66" t="s">
        <v>9</v>
      </c>
      <c r="K4" s="67"/>
      <c r="L4" s="66" t="s">
        <v>10</v>
      </c>
      <c r="M4" s="67"/>
      <c r="N4" s="66" t="s">
        <v>11</v>
      </c>
      <c r="O4" s="67"/>
      <c r="P4" s="66" t="s">
        <v>12</v>
      </c>
      <c r="Q4" s="67"/>
      <c r="R4" s="66" t="s">
        <v>13</v>
      </c>
      <c r="S4" s="67"/>
      <c r="T4" s="66" t="s">
        <v>14</v>
      </c>
      <c r="U4" s="67"/>
      <c r="V4" s="66" t="s">
        <v>15</v>
      </c>
      <c r="W4" s="67"/>
      <c r="X4" s="66" t="s">
        <v>16</v>
      </c>
      <c r="Y4" s="67"/>
      <c r="Z4" s="66" t="s">
        <v>17</v>
      </c>
      <c r="AA4" s="67"/>
      <c r="AB4" s="66" t="s">
        <v>18</v>
      </c>
      <c r="AC4" s="67"/>
      <c r="AD4" s="66" t="s">
        <v>19</v>
      </c>
      <c r="AE4" s="67"/>
      <c r="AF4" s="66" t="s">
        <v>20</v>
      </c>
      <c r="AG4" s="67"/>
      <c r="AH4" s="53" t="s">
        <v>21</v>
      </c>
    </row>
    <row r="5" spans="1:35" s="1" customFormat="1" ht="39" customHeight="1" x14ac:dyDescent="0.25">
      <c r="A5" s="73"/>
      <c r="B5" s="76"/>
      <c r="C5" s="76"/>
      <c r="D5" s="79"/>
      <c r="E5" s="79"/>
      <c r="F5" s="79"/>
      <c r="G5" s="79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8"/>
    </row>
    <row r="6" spans="1:35" s="1" customFormat="1" ht="64.5" customHeight="1" x14ac:dyDescent="0.25">
      <c r="A6" s="74"/>
      <c r="B6" s="77"/>
      <c r="C6" s="77"/>
      <c r="D6" s="40">
        <v>2026</v>
      </c>
      <c r="E6" s="41">
        <v>46143</v>
      </c>
      <c r="F6" s="41">
        <v>46143</v>
      </c>
      <c r="G6" s="41">
        <v>46143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4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59"/>
      <c r="B8" s="62" t="s">
        <v>26</v>
      </c>
      <c r="C8" s="38" t="s">
        <v>27</v>
      </c>
      <c r="D8" s="36">
        <f>D9+D10</f>
        <v>1235.3</v>
      </c>
      <c r="E8" s="36">
        <f t="shared" ref="E8:G8" si="0">E9+E10</f>
        <v>264.5</v>
      </c>
      <c r="F8" s="36">
        <f t="shared" si="0"/>
        <v>673.9</v>
      </c>
      <c r="G8" s="36">
        <f t="shared" si="0"/>
        <v>673.9</v>
      </c>
      <c r="H8" s="36">
        <f>IFERROR(G8/D8*100,0)</f>
        <v>54.55354974500122</v>
      </c>
      <c r="I8" s="36">
        <f>IFERROR(G8/E8*100,0)</f>
        <v>254.78260869565216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604.9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0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0"/>
      <c r="B9" s="63"/>
      <c r="C9" s="27" t="s">
        <v>45</v>
      </c>
      <c r="D9" s="18">
        <f>SUM(J9,L9,N9,P9,R9,T9,V9,X9,Z9,AB9,AD9,AF9)</f>
        <v>264.5</v>
      </c>
      <c r="E9" s="18">
        <f>J9+L9+N9+P9+R9+T9+V9+X9+Z9+AB9+AD9+AF9</f>
        <v>264.5</v>
      </c>
      <c r="F9" s="18">
        <f>G9</f>
        <v>69</v>
      </c>
      <c r="G9" s="18">
        <f>SUM(K9,M9,O9,Q9,S9,U9,W9,Y9,AA9,AC9,AE9,AG9)</f>
        <v>69</v>
      </c>
      <c r="H9" s="18">
        <f t="shared" ref="H9" si="2">IFERROR(G9/D9*100,0)</f>
        <v>26.086956521739129</v>
      </c>
      <c r="I9" s="18">
        <f t="shared" ref="I9" si="3">IFERROR(G9/E9*100,0)</f>
        <v>26.086956521739129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69</v>
      </c>
      <c r="Q9" s="19">
        <f t="shared" si="4"/>
        <v>69</v>
      </c>
      <c r="R9" s="19">
        <f t="shared" si="4"/>
        <v>0</v>
      </c>
      <c r="S9" s="19">
        <f t="shared" si="4"/>
        <v>0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1"/>
      <c r="B10" s="64"/>
      <c r="C10" s="13" t="s">
        <v>28</v>
      </c>
      <c r="D10" s="14">
        <f>J10+L10+N10+P10+R10+T10+V10+X10+Z10+AB10+AD10+AF10</f>
        <v>970.8</v>
      </c>
      <c r="E10" s="14">
        <f>J10</f>
        <v>0</v>
      </c>
      <c r="F10" s="14">
        <f>G10</f>
        <v>604.9</v>
      </c>
      <c r="G10" s="14">
        <f>K10+M10+O10+Q10+S10+U10+W10+Y10+AA10+AC10+AE10+AG10</f>
        <v>604.9</v>
      </c>
      <c r="H10" s="36">
        <f>IFERROR(G10/D10*100,0)</f>
        <v>62.309435517099296</v>
      </c>
      <c r="I10" s="36">
        <f>IFERROR(G10/E10*100,0)</f>
        <v>0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604.9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0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33"/>
    </row>
    <row r="12" spans="1:35" s="22" customFormat="1" ht="50.25" customHeight="1" x14ac:dyDescent="0.25">
      <c r="A12" s="51" t="s">
        <v>31</v>
      </c>
      <c r="B12" s="53" t="s">
        <v>32</v>
      </c>
      <c r="C12" s="17" t="s">
        <v>27</v>
      </c>
      <c r="D12" s="18">
        <f>D13+D14</f>
        <v>1030.5</v>
      </c>
      <c r="E12" s="18">
        <f t="shared" ref="E12:G12" si="6">E13+E14</f>
        <v>1030.5</v>
      </c>
      <c r="F12" s="18">
        <f t="shared" si="6"/>
        <v>525.20000000000005</v>
      </c>
      <c r="G12" s="18">
        <f t="shared" si="6"/>
        <v>525.20000000000005</v>
      </c>
      <c r="H12" s="18">
        <f t="shared" ref="H12:H21" si="7">IFERROR(G12/D12*100,0)</f>
        <v>50.965550703541972</v>
      </c>
      <c r="I12" s="18">
        <f t="shared" ref="I12:I21" si="8">IFERROR(G12/E12*100,0)</f>
        <v>50.965550703541972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456.2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65"/>
      <c r="B13" s="58"/>
      <c r="C13" s="27" t="s">
        <v>45</v>
      </c>
      <c r="D13" s="18">
        <f>SUM(J13,L13,N13,P13,R13,T13,V13,X13,Z13,AB13,AD13,AF13)</f>
        <v>264.5</v>
      </c>
      <c r="E13" s="18">
        <f>J13+L13+N13+P13+R13+T13+V13+X13+Z13+AB13+AD13+AF13</f>
        <v>264.5</v>
      </c>
      <c r="F13" s="18">
        <f>G13</f>
        <v>69</v>
      </c>
      <c r="G13" s="18">
        <f>SUM(K13,M13,O13,Q13,S13,U13,W13,Y13,AA13,AC13,AE13,AG13)</f>
        <v>69</v>
      </c>
      <c r="H13" s="18">
        <f t="shared" si="7"/>
        <v>26.086956521739129</v>
      </c>
      <c r="I13" s="18">
        <f t="shared" si="8"/>
        <v>26.086956521739129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69</v>
      </c>
      <c r="Q13" s="19">
        <f t="shared" si="10"/>
        <v>69</v>
      </c>
      <c r="R13" s="19">
        <f t="shared" si="10"/>
        <v>0</v>
      </c>
      <c r="S13" s="19">
        <f t="shared" si="10"/>
        <v>0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55"/>
      <c r="B14" s="58"/>
      <c r="C14" s="13" t="s">
        <v>28</v>
      </c>
      <c r="D14" s="14">
        <f>SUM(J14,L14,N14,P14,R14,T14,V14,X14,Z14,AB14,AD14,AF14)</f>
        <v>766</v>
      </c>
      <c r="E14" s="14">
        <f>J14+L14+N14+P14+R14+T14+V14+X14+Z14+AB14+AD14+AF14</f>
        <v>766</v>
      </c>
      <c r="F14" s="14">
        <f>G14</f>
        <v>456.2</v>
      </c>
      <c r="G14" s="14">
        <f>SUM(K14,M14,O14,Q14,S14,U14,W14,Y14,AA14,AC14,AE14,AG14)</f>
        <v>456.2</v>
      </c>
      <c r="H14" s="24">
        <f t="shared" si="7"/>
        <v>59.556135770234988</v>
      </c>
      <c r="I14" s="24">
        <f t="shared" si="8"/>
        <v>59.556135770234988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456.2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51"/>
      <c r="B15" s="45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55"/>
      <c r="B16" s="46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56"/>
      <c r="B17" s="45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57"/>
      <c r="B18" s="46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43"/>
      <c r="B19" s="45" t="s">
        <v>35</v>
      </c>
      <c r="C19" s="17" t="s">
        <v>27</v>
      </c>
      <c r="D19" s="18">
        <f>D20+D21</f>
        <v>1030.5</v>
      </c>
      <c r="E19" s="18">
        <f>E20+E21</f>
        <v>1030.5</v>
      </c>
      <c r="F19" s="18">
        <f>F20+F21</f>
        <v>525.20000000000005</v>
      </c>
      <c r="G19" s="18">
        <f>G20+G21</f>
        <v>525.20000000000005</v>
      </c>
      <c r="H19" s="18">
        <f t="shared" si="7"/>
        <v>50.965550703541972</v>
      </c>
      <c r="I19" s="18">
        <f t="shared" si="8"/>
        <v>50.965550703541972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456.2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55"/>
      <c r="B20" s="46"/>
      <c r="C20" s="27" t="s">
        <v>45</v>
      </c>
      <c r="D20" s="18">
        <f>SUM(J20,L20,N20,P20,R20,T20,V20,X20,Z20,AB20,AD20,AF20)</f>
        <v>264.5</v>
      </c>
      <c r="E20" s="18">
        <f>J20+L20+N20+P20+R20+T20+V20+X20+Z20+AB20+AD20+AF20</f>
        <v>264.5</v>
      </c>
      <c r="F20" s="18">
        <f>G20</f>
        <v>69</v>
      </c>
      <c r="G20" s="18">
        <f>SUM(K20,M20,O20,Q20,S20,U20,W20,Y20,AA20,AC20,AE20,AG20)</f>
        <v>69</v>
      </c>
      <c r="H20" s="18">
        <f t="shared" ref="H20" si="15">IFERROR(G20/D20*100,0)</f>
        <v>26.086956521739129</v>
      </c>
      <c r="I20" s="18">
        <f t="shared" ref="I20" si="16">IFERROR(G20/E20*100,0)</f>
        <v>26.086956521739129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69</v>
      </c>
      <c r="Q20" s="19">
        <v>69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55"/>
      <c r="B21" s="46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456.2</v>
      </c>
      <c r="G21" s="28">
        <f>SUM(K21,M21,O21,Q21,S21,U21,W21,Y21,AA21,AC21,AE21,AG21)</f>
        <v>456.2</v>
      </c>
      <c r="H21" s="18">
        <f t="shared" si="7"/>
        <v>59.556135770234988</v>
      </c>
      <c r="I21" s="18">
        <f t="shared" si="8"/>
        <v>59.556135770234988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456.2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48" t="s">
        <v>43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0"/>
      <c r="AH22" s="20"/>
      <c r="AI22" s="21"/>
    </row>
    <row r="23" spans="1:35" s="22" customFormat="1" ht="44.25" customHeight="1" x14ac:dyDescent="0.25">
      <c r="A23" s="51" t="s">
        <v>37</v>
      </c>
      <c r="B23" s="53" t="s">
        <v>38</v>
      </c>
      <c r="C23" s="17" t="s">
        <v>27</v>
      </c>
      <c r="D23" s="19">
        <f t="shared" ref="D23:AF23" si="17">D24</f>
        <v>204.79999999999998</v>
      </c>
      <c r="E23" s="19">
        <f t="shared" si="17"/>
        <v>0</v>
      </c>
      <c r="F23" s="19">
        <f t="shared" si="17"/>
        <v>148.69999999999999</v>
      </c>
      <c r="G23" s="19">
        <f t="shared" si="17"/>
        <v>148.69999999999999</v>
      </c>
      <c r="H23" s="19">
        <f t="shared" ref="H23:H30" si="18">IFERROR(G23/D23*100,0)</f>
        <v>72.607421875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148.69999999999999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0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273" customHeight="1" x14ac:dyDescent="0.25">
      <c r="A24" s="52"/>
      <c r="B24" s="54"/>
      <c r="C24" s="27" t="s">
        <v>28</v>
      </c>
      <c r="D24" s="28">
        <f>SUM(J24,L24,N24,P24,R24,T24,V24,X24,Z24,AB24,AD24,AF24)</f>
        <v>204.79999999999998</v>
      </c>
      <c r="E24" s="28">
        <f>J24</f>
        <v>0</v>
      </c>
      <c r="F24" s="28">
        <f>G24</f>
        <v>148.69999999999999</v>
      </c>
      <c r="G24" s="28">
        <f>SUM(K24,M24,O24,Q24,S24,U24,W24,Y24,AA24,AC24,AE24,AG24)</f>
        <v>148.69999999999999</v>
      </c>
      <c r="H24" s="19">
        <f t="shared" si="18"/>
        <v>72.607421875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148.69999999999999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0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 t="s">
        <v>46</v>
      </c>
      <c r="AI24" s="21"/>
    </row>
    <row r="25" spans="1:35" s="22" customFormat="1" ht="33" customHeight="1" x14ac:dyDescent="0.25">
      <c r="A25" s="51"/>
      <c r="B25" s="45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148.69999999999999</v>
      </c>
      <c r="G25" s="19">
        <f t="shared" si="21"/>
        <v>148.69999999999999</v>
      </c>
      <c r="H25" s="19">
        <f t="shared" si="18"/>
        <v>94.292961318960053</v>
      </c>
      <c r="I25" s="19">
        <f t="shared" si="19"/>
        <v>94.292961318960053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148.69999999999999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74.25" customHeight="1" x14ac:dyDescent="0.25">
      <c r="A26" s="55"/>
      <c r="B26" s="46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G26</f>
        <v>148.69999999999999</v>
      </c>
      <c r="G26" s="28">
        <f>SUM(K26,M26,O26,Q26,S26,U26,W26,Y26,AA26,AC26,AE26,AG26)</f>
        <v>148.69999999999999</v>
      </c>
      <c r="H26" s="19">
        <f t="shared" si="18"/>
        <v>94.292961318960053</v>
      </c>
      <c r="I26" s="19">
        <f t="shared" si="19"/>
        <v>94.292961318960053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148.69999999999999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I26" s="21"/>
    </row>
    <row r="27" spans="1:35" s="16" customFormat="1" ht="38.25" customHeight="1" x14ac:dyDescent="0.25">
      <c r="A27" s="43"/>
      <c r="B27" s="45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44"/>
      <c r="B28" s="46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43"/>
      <c r="B29" s="45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44"/>
      <c r="B30" s="47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5:A16"/>
    <mergeCell ref="B15:B16"/>
    <mergeCell ref="A17:A18"/>
    <mergeCell ref="B17:B18"/>
    <mergeCell ref="B19:B21"/>
    <mergeCell ref="A19:A21"/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dcterms:created xsi:type="dcterms:W3CDTF">2026-02-04T11:43:16Z</dcterms:created>
  <dcterms:modified xsi:type="dcterms:W3CDTF">2026-06-02T11:03:04Z</dcterms:modified>
</cp:coreProperties>
</file>